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540" windowWidth="19320" windowHeight="9195" tabRatio="773"/>
  </bookViews>
  <sheets>
    <sheet name="характеристика мкд" sheetId="5" r:id="rId1"/>
    <sheet name="виды работ " sheetId="3" r:id="rId2"/>
  </sheets>
  <definedNames>
    <definedName name="_xlnm._FilterDatabase" localSheetId="1" hidden="1">'виды работ '!#REF!</definedName>
    <definedName name="_xlnm._FilterDatabase" localSheetId="0" hidden="1">'характеристика мкд'!$A$13:$X$14</definedName>
    <definedName name="_xlnm.Print_Titles" localSheetId="1">'виды работ '!#REF!</definedName>
    <definedName name="_xlnm.Print_Area" localSheetId="1">'виды работ '!$A$1:$Y$14</definedName>
    <definedName name="_xlnm.Print_Area" localSheetId="0">'характеристика мкд'!$A$1:$T$19</definedName>
  </definedNames>
  <calcPr calcId="125725"/>
</workbook>
</file>

<file path=xl/calcChain.xml><?xml version="1.0" encoding="utf-8"?>
<calcChain xmlns="http://schemas.openxmlformats.org/spreadsheetml/2006/main">
  <c r="Y14" i="3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D13"/>
  <c r="C13" s="1"/>
  <c r="D12"/>
  <c r="C12"/>
  <c r="D11"/>
  <c r="C11"/>
  <c r="A11"/>
  <c r="A12" s="1"/>
  <c r="A13" s="1"/>
  <c r="D10"/>
  <c r="C10" s="1"/>
  <c r="A10"/>
  <c r="O19" i="5"/>
  <c r="N19"/>
  <c r="M19"/>
  <c r="K19"/>
  <c r="J19"/>
  <c r="I19"/>
  <c r="H19"/>
  <c r="P18"/>
  <c r="P17"/>
  <c r="P16"/>
  <c r="P15"/>
  <c r="L19"/>
  <c r="A15"/>
  <c r="A16" s="1"/>
  <c r="A17" s="1"/>
  <c r="A18" s="1"/>
  <c r="P19" l="1"/>
</calcChain>
</file>

<file path=xl/sharedStrings.xml><?xml version="1.0" encoding="utf-8"?>
<sst xmlns="http://schemas.openxmlformats.org/spreadsheetml/2006/main" count="112" uniqueCount="68">
  <si>
    <t>№ п\п</t>
  </si>
  <si>
    <t>Адрес МКД</t>
  </si>
  <si>
    <t>Стоимость капитального ремонта ВСЕГО</t>
  </si>
  <si>
    <t>Установка коллективных (общедомовых) ПУ и УУ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</si>
  <si>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</si>
  <si>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</si>
  <si>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</si>
  <si>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</si>
  <si>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</si>
  <si>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</si>
  <si>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</si>
  <si>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</si>
  <si>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</si>
  <si>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</si>
  <si>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Муниципальное образование Пустомержское сельское поселение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</si>
  <si>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</si>
  <si>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</si>
  <si>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</si>
  <si>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</si>
  <si>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</si>
  <si>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</si>
  <si>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Виды работ</t>
  </si>
  <si>
    <t>Ремонт внутридомовых инженерных систем</t>
  </si>
  <si>
    <t>УТВЕРЖДЕН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</si>
  <si>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</si>
  <si>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</si>
  <si>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</si>
  <si>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</si>
  <si>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</si>
  <si>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</si>
  <si>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</si>
  <si>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</si>
  <si>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</si>
  <si>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</si>
  <si>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</si>
  <si>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</si>
  <si>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</si>
  <si>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</si>
  <si>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</si>
  <si>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</si>
  <si>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</si>
  <si>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</si>
  <si>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</si>
  <si>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</si>
  <si>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</si>
  <si>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</si>
  <si>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</si>
  <si>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</si>
  <si>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Кирпич</t>
  </si>
  <si>
    <t>РО</t>
  </si>
  <si>
    <t xml:space="preserve">постановлением </t>
  </si>
  <si>
    <t>Панель</t>
  </si>
  <si>
    <t>30.12.2019</t>
  </si>
  <si>
    <t>Ремонт или замена лифтового оборудования, в том числе</t>
  </si>
  <si>
    <t>д. Большая Пустомержа, ул. Оболенского, д.56</t>
  </si>
  <si>
    <t>д. Большая Пустомержа, ул. Оболенского, д.52/2</t>
  </si>
  <si>
    <t>д. Большая Пустомержа, ул. Оболенского, д.54/1</t>
  </si>
  <si>
    <t>Итого по муниципальному образованию</t>
  </si>
  <si>
    <t>д. Большая Пустомержа, ул. Молодежная, д.5</t>
  </si>
  <si>
    <t>Проектные работы(ФОНД)</t>
  </si>
  <si>
    <t>Техническое освидетельствование</t>
  </si>
  <si>
    <t>х</t>
  </si>
  <si>
    <t>II. Реестр многоквартирных домов, которые подлежат капитальному ремонту в 2019 году</t>
  </si>
  <si>
    <t>Подъезд</t>
  </si>
  <si>
    <t>Краткосрочный план реализации в 2019 году Региональной программы капитального ремонта общего имущества в многоквартирных домах, расположенных на территории муниципального образования Пустомержское сельское поселение Ленинградской области</t>
  </si>
  <si>
    <t>I. Перечень многоквартирных домов, которые подлежат капитальному ремонту в 2019 году</t>
  </si>
  <si>
    <t>от 28.12.2018 года №520</t>
  </si>
  <si>
    <t>(приложение №3)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</si>
</sst>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2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3" fillId="0" borderId="0"/>
    <xf numFmtId="0" fontId="10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16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7" fillId="0" borderId="0"/>
  </cellStyleXfs>
  <cellXfs count="100">
    <xf numFmtId="0" fontId="0" fillId="0" borderId="0" xfId="0"/>
    <xf numFmtId="0" fontId="7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7" fillId="2" borderId="0" xfId="0" applyFont="1" applyFill="1" applyAlignment="1">
      <alignment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1" xfId="7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6" fillId="2" borderId="0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 vertical="center" inden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4" fontId="14" fillId="0" borderId="0" xfId="0" applyNumberFormat="1" applyFont="1" applyBorder="1" applyAlignment="1">
      <alignment horizontal="right" vertical="center" indent="1"/>
    </xf>
    <xf numFmtId="1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left" vertical="top" wrapText="1"/>
    </xf>
    <xf numFmtId="4" fontId="7" fillId="2" borderId="0" xfId="0" applyNumberFormat="1" applyFont="1" applyFill="1" applyAlignment="1">
      <alignment horizontal="right" vertical="center"/>
    </xf>
    <xf numFmtId="2" fontId="7" fillId="2" borderId="0" xfId="0" applyNumberFormat="1" applyFont="1" applyFill="1" applyAlignment="1">
      <alignment horizontal="right" vertical="center"/>
    </xf>
    <xf numFmtId="4" fontId="7" fillId="2" borderId="0" xfId="0" applyNumberFormat="1" applyFont="1" applyFill="1" applyAlignment="1">
      <alignment horizontal="center" vertical="center"/>
    </xf>
    <xf numFmtId="0" fontId="18" fillId="2" borderId="5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0" fontId="18" fillId="2" borderId="6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8" fillId="2" borderId="7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left" vertical="center"/>
    </xf>
    <xf numFmtId="4" fontId="7" fillId="2" borderId="2" xfId="0" applyNumberFormat="1" applyFont="1" applyFill="1" applyBorder="1" applyAlignment="1">
      <alignment horizontal="left" vertical="center"/>
    </xf>
    <xf numFmtId="4" fontId="7" fillId="2" borderId="4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7" fillId="2" borderId="5" xfId="0" applyNumberFormat="1" applyFont="1" applyFill="1" applyBorder="1" applyAlignment="1">
      <alignment horizontal="left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left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left" vertical="center" wrapText="1"/>
    </xf>
    <xf numFmtId="4" fontId="7" fillId="2" borderId="15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left" vertical="center"/>
    </xf>
    <xf numFmtId="1" fontId="18" fillId="2" borderId="1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textRotation="90" wrapText="1"/>
    </xf>
    <xf numFmtId="0" fontId="7" fillId="2" borderId="2" xfId="0" applyNumberFormat="1" applyFont="1" applyFill="1" applyBorder="1" applyAlignment="1">
      <alignment horizontal="left" vertical="center"/>
    </xf>
    <xf numFmtId="0" fontId="7" fillId="2" borderId="4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2" fontId="7" fillId="2" borderId="8" xfId="0" applyNumberFormat="1" applyFont="1" applyFill="1" applyBorder="1" applyAlignment="1">
      <alignment horizontal="center" vertical="center" wrapText="1"/>
    </xf>
    <xf numFmtId="2" fontId="7" fillId="2" borderId="9" xfId="0" applyNumberFormat="1" applyFont="1" applyFill="1" applyBorder="1" applyAlignment="1">
      <alignment horizontal="center" vertical="center" wrapText="1"/>
    </xf>
    <xf numFmtId="2" fontId="7" fillId="2" borderId="10" xfId="0" applyNumberFormat="1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 wrapText="1"/>
    </xf>
    <xf numFmtId="2" fontId="7" fillId="2" borderId="13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 wrapText="1"/>
    </xf>
    <xf numFmtId="2" fontId="19" fillId="2" borderId="5" xfId="0" applyNumberFormat="1" applyFont="1" applyFill="1" applyBorder="1" applyAlignment="1">
      <alignment horizontal="center" vertical="center" wrapText="1"/>
    </xf>
    <xf numFmtId="2" fontId="19" fillId="2" borderId="6" xfId="0" applyNumberFormat="1" applyFont="1" applyFill="1" applyBorder="1" applyAlignment="1">
      <alignment horizontal="center" vertical="center" wrapText="1"/>
    </xf>
    <xf numFmtId="2" fontId="19" fillId="2" borderId="7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center"/>
    </xf>
  </cellXfs>
  <cellStyles count="46">
    <cellStyle name="Excel Built-in Normal" xfId="1"/>
    <cellStyle name="Excel Built-in Normal 2" xfId="2"/>
    <cellStyle name="Excel Built-in Normal 2 2" xfId="3"/>
    <cellStyle name="Excel Built-in Normal 3" xfId="4"/>
    <cellStyle name="TableStyleLight1" xfId="45"/>
    <cellStyle name="Обычный" xfId="0" builtinId="0"/>
    <cellStyle name="Обычный 10" xfId="5"/>
    <cellStyle name="Обычный 10 2" xfId="6"/>
    <cellStyle name="Обычный 11" xfId="23"/>
    <cellStyle name="Обычный 12" xfId="31"/>
    <cellStyle name="Обычный 13" xfId="39"/>
    <cellStyle name="Обычный 2" xfId="7"/>
    <cellStyle name="Обычный 2 2" xfId="8"/>
    <cellStyle name="Обычный 2 2 2" xfId="33"/>
    <cellStyle name="Обычный 2 3" xfId="9"/>
    <cellStyle name="Обычный 2 4" xfId="32"/>
    <cellStyle name="Обычный 3" xfId="10"/>
    <cellStyle name="Обычный 3 2" xfId="11"/>
    <cellStyle name="Обычный 3 2 2" xfId="24"/>
    <cellStyle name="Обычный 3 3" xfId="12"/>
    <cellStyle name="Обычный 3 4" xfId="34"/>
    <cellStyle name="Обычный 3 5" xfId="40"/>
    <cellStyle name="Обычный 4" xfId="13"/>
    <cellStyle name="Обычный 4 2" xfId="14"/>
    <cellStyle name="Обычный 4 3" xfId="25"/>
    <cellStyle name="Обычный 4 4" xfId="35"/>
    <cellStyle name="Обычный 4 5" xfId="41"/>
    <cellStyle name="Обычный 5" xfId="15"/>
    <cellStyle name="Обычный 5 2" xfId="36"/>
    <cellStyle name="Обычный 6" xfId="16"/>
    <cellStyle name="Обычный 6 2" xfId="17"/>
    <cellStyle name="Обычный 6 3" xfId="26"/>
    <cellStyle name="Обычный 6 4" xfId="37"/>
    <cellStyle name="Обычный 6 5" xfId="42"/>
    <cellStyle name="Обычный 7" xfId="18"/>
    <cellStyle name="Обычный 7 2" xfId="19"/>
    <cellStyle name="Обычный 7 3" xfId="27"/>
    <cellStyle name="Обычный 7 4" xfId="38"/>
    <cellStyle name="Обычный 7 5" xfId="43"/>
    <cellStyle name="Обычный 8" xfId="20"/>
    <cellStyle name="Обычный 8 2" xfId="28"/>
    <cellStyle name="Обычный 9" xfId="21"/>
    <cellStyle name="Обычный 9 2" xfId="29"/>
    <cellStyle name="Обычный 9 3" xfId="30"/>
    <cellStyle name="Финансовый 2" xfId="22"/>
    <cellStyle name="Финансовый 3" xfId="44"/>
  </cellStyles>
  <dxfs count="0"/>
  <tableStyles count="0" defaultTableStyle="TableStyleMedium2" defaultPivotStyle="PivotStyleMedium9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view="pageBreakPreview" topLeftCell="F1" zoomScaleNormal="100" zoomScaleSheetLayoutView="100" workbookViewId="0">
      <selection activeCell="L10" sqref="L10:L11"/>
    </sheetView>
  </sheetViews>
  <sheetFormatPr defaultRowHeight="15"/>
  <cols>
    <col min="1" max="1" width="6.85546875" style="2" customWidth="1"/>
    <col min="2" max="2" width="46.7109375" style="3" customWidth="1"/>
    <col min="3" max="3" width="10.5703125" style="2" customWidth="1"/>
    <col min="4" max="4" width="9.42578125" style="2" bestFit="1" customWidth="1"/>
    <col min="5" max="5" width="9.28515625" style="2" bestFit="1" customWidth="1"/>
    <col min="6" max="7" width="9.42578125" style="2" bestFit="1" customWidth="1"/>
    <col min="8" max="8" width="13.140625" style="2" bestFit="1" customWidth="1"/>
    <col min="9" max="9" width="11" style="2" customWidth="1"/>
    <col min="10" max="11" width="11.42578125" style="2" customWidth="1"/>
    <col min="12" max="12" width="17.5703125" style="2" customWidth="1"/>
    <col min="13" max="15" width="9.42578125" style="2" bestFit="1" customWidth="1"/>
    <col min="16" max="16" width="15" style="2" customWidth="1"/>
    <col min="17" max="17" width="10.85546875" style="2" customWidth="1"/>
    <col min="18" max="18" width="12.42578125" style="2" customWidth="1"/>
    <col min="19" max="19" width="11.42578125" style="2" customWidth="1"/>
    <col min="20" max="20" width="9.28515625" style="2" bestFit="1" customWidth="1"/>
  </cols>
  <sheetData>
    <row r="1" spans="1:20" s="1" customFormat="1" ht="15" customHeight="1">
      <c r="A1" s="7"/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 t="s">
        <v>23</v>
      </c>
      <c r="R1" s="7"/>
      <c r="S1" s="7"/>
      <c r="T1" s="7"/>
    </row>
    <row r="2" spans="1:20" s="1" customFormat="1" ht="15" customHeight="1">
      <c r="A2" s="7"/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 t="s">
        <v>50</v>
      </c>
      <c r="R2" s="7"/>
      <c r="S2" s="7"/>
      <c r="T2" s="7"/>
    </row>
    <row r="3" spans="1:20" s="1" customFormat="1" ht="15" customHeight="1">
      <c r="A3" s="7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 t="s">
        <v>66</v>
      </c>
      <c r="R3" s="7"/>
      <c r="S3" s="7"/>
      <c r="T3" s="7"/>
    </row>
    <row r="4" spans="1:20" s="1" customFormat="1" ht="15" customHeight="1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 t="s">
        <v>67</v>
      </c>
      <c r="R4" s="7"/>
      <c r="S4" s="7"/>
      <c r="T4" s="7"/>
    </row>
    <row r="5" spans="1:20" s="1" customFormat="1" ht="15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7"/>
      <c r="S5" s="7"/>
      <c r="T5" s="7"/>
    </row>
    <row r="6" spans="1:20" s="1" customFormat="1" ht="15" customHeight="1">
      <c r="A6" s="65" t="s">
        <v>64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7"/>
    </row>
    <row r="7" spans="1:20" s="1" customFormat="1" ht="15" customHeight="1">
      <c r="A7" s="7"/>
      <c r="B7" s="8"/>
      <c r="C7" s="7"/>
      <c r="D7" s="66" t="s">
        <v>65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7"/>
      <c r="S7" s="7"/>
      <c r="T7" s="7"/>
    </row>
    <row r="8" spans="1:20" s="1" customFormat="1" ht="12.75">
      <c r="A8" s="7"/>
      <c r="B8" s="8"/>
      <c r="C8" s="7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7"/>
      <c r="S8" s="7"/>
      <c r="T8" s="7"/>
    </row>
    <row r="9" spans="1:20" s="1" customFormat="1" ht="30" customHeight="1">
      <c r="A9" s="67" t="s">
        <v>24</v>
      </c>
      <c r="B9" s="67" t="s">
        <v>1</v>
      </c>
      <c r="C9" s="68" t="s">
        <v>25</v>
      </c>
      <c r="D9" s="68"/>
      <c r="E9" s="69" t="s">
        <v>26</v>
      </c>
      <c r="F9" s="69" t="s">
        <v>27</v>
      </c>
      <c r="G9" s="69" t="s">
        <v>28</v>
      </c>
      <c r="H9" s="70" t="s">
        <v>29</v>
      </c>
      <c r="I9" s="67" t="s">
        <v>30</v>
      </c>
      <c r="J9" s="67"/>
      <c r="K9" s="70" t="s">
        <v>31</v>
      </c>
      <c r="L9" s="67" t="s">
        <v>32</v>
      </c>
      <c r="M9" s="67"/>
      <c r="N9" s="67"/>
      <c r="O9" s="67"/>
      <c r="P9" s="67"/>
      <c r="Q9" s="76" t="s">
        <v>33</v>
      </c>
      <c r="R9" s="76" t="s">
        <v>34</v>
      </c>
      <c r="S9" s="70" t="s">
        <v>35</v>
      </c>
      <c r="T9" s="70" t="s">
        <v>36</v>
      </c>
    </row>
    <row r="10" spans="1:20" s="1" customFormat="1" ht="15" customHeight="1">
      <c r="A10" s="67"/>
      <c r="B10" s="67"/>
      <c r="C10" s="70" t="s">
        <v>37</v>
      </c>
      <c r="D10" s="70" t="s">
        <v>38</v>
      </c>
      <c r="E10" s="69"/>
      <c r="F10" s="69"/>
      <c r="G10" s="69"/>
      <c r="H10" s="70"/>
      <c r="I10" s="70" t="s">
        <v>39</v>
      </c>
      <c r="J10" s="70" t="s">
        <v>40</v>
      </c>
      <c r="K10" s="70"/>
      <c r="L10" s="70" t="s">
        <v>39</v>
      </c>
      <c r="M10" s="13"/>
      <c r="N10" s="13"/>
      <c r="O10" s="11"/>
      <c r="P10" s="11"/>
      <c r="Q10" s="76"/>
      <c r="R10" s="76"/>
      <c r="S10" s="70"/>
      <c r="T10" s="70"/>
    </row>
    <row r="11" spans="1:20" s="1" customFormat="1" ht="173.45" customHeight="1">
      <c r="A11" s="67"/>
      <c r="B11" s="67"/>
      <c r="C11" s="70"/>
      <c r="D11" s="70"/>
      <c r="E11" s="69"/>
      <c r="F11" s="69"/>
      <c r="G11" s="69"/>
      <c r="H11" s="70"/>
      <c r="I11" s="70"/>
      <c r="J11" s="70"/>
      <c r="K11" s="70"/>
      <c r="L11" s="70"/>
      <c r="M11" s="13" t="s">
        <v>41</v>
      </c>
      <c r="N11" s="13" t="s">
        <v>42</v>
      </c>
      <c r="O11" s="13" t="s">
        <v>43</v>
      </c>
      <c r="P11" s="13" t="s">
        <v>44</v>
      </c>
      <c r="Q11" s="76"/>
      <c r="R11" s="76"/>
      <c r="S11" s="70"/>
      <c r="T11" s="70"/>
    </row>
    <row r="12" spans="1:20" s="1" customFormat="1" ht="19.149999999999999" customHeight="1">
      <c r="A12" s="67"/>
      <c r="B12" s="67"/>
      <c r="C12" s="70"/>
      <c r="D12" s="70"/>
      <c r="E12" s="69"/>
      <c r="F12" s="69"/>
      <c r="G12" s="69"/>
      <c r="H12" s="11" t="s">
        <v>45</v>
      </c>
      <c r="I12" s="11" t="s">
        <v>45</v>
      </c>
      <c r="J12" s="11" t="s">
        <v>45</v>
      </c>
      <c r="K12" s="11" t="s">
        <v>46</v>
      </c>
      <c r="L12" s="11" t="s">
        <v>10</v>
      </c>
      <c r="M12" s="11"/>
      <c r="N12" s="11"/>
      <c r="O12" s="11" t="s">
        <v>10</v>
      </c>
      <c r="P12" s="11" t="s">
        <v>10</v>
      </c>
      <c r="Q12" s="9" t="s">
        <v>47</v>
      </c>
      <c r="R12" s="9" t="s">
        <v>47</v>
      </c>
      <c r="S12" s="70"/>
      <c r="T12" s="70"/>
    </row>
    <row r="13" spans="1:20" s="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  <c r="Q13" s="10">
        <v>17</v>
      </c>
      <c r="R13" s="10">
        <v>18</v>
      </c>
      <c r="S13" s="10">
        <v>19</v>
      </c>
      <c r="T13" s="11">
        <v>20</v>
      </c>
    </row>
    <row r="14" spans="1:20" s="1" customFormat="1" ht="12.75">
      <c r="A14" s="71" t="s">
        <v>14</v>
      </c>
      <c r="B14" s="72"/>
      <c r="C14" s="72"/>
      <c r="D14" s="72"/>
      <c r="E14" s="73"/>
      <c r="F14" s="74"/>
      <c r="G14" s="74"/>
      <c r="H14" s="75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</row>
    <row r="15" spans="1:20">
      <c r="A15" s="21">
        <f>A12+1</f>
        <v>1</v>
      </c>
      <c r="B15" s="98" t="s">
        <v>54</v>
      </c>
      <c r="C15" s="22">
        <v>1970</v>
      </c>
      <c r="D15" s="48"/>
      <c r="E15" s="47" t="s">
        <v>48</v>
      </c>
      <c r="F15" s="19">
        <v>2</v>
      </c>
      <c r="G15" s="20">
        <v>2</v>
      </c>
      <c r="H15" s="30">
        <v>773.63</v>
      </c>
      <c r="I15" s="23">
        <v>542.6</v>
      </c>
      <c r="J15" s="16">
        <v>315.75</v>
      </c>
      <c r="K15" s="22">
        <v>51</v>
      </c>
      <c r="L15" s="23">
        <v>1152801.3</v>
      </c>
      <c r="M15" s="12">
        <v>0</v>
      </c>
      <c r="N15" s="12">
        <v>0</v>
      </c>
      <c r="O15" s="12">
        <v>0</v>
      </c>
      <c r="P15" s="15">
        <f t="shared" ref="P15:P18" si="0">L15</f>
        <v>1152801.3</v>
      </c>
      <c r="Q15" s="99"/>
      <c r="R15" s="99"/>
      <c r="S15" s="5" t="s">
        <v>52</v>
      </c>
      <c r="T15" s="47" t="s">
        <v>49</v>
      </c>
    </row>
    <row r="16" spans="1:20">
      <c r="A16" s="20">
        <f>A15+1</f>
        <v>2</v>
      </c>
      <c r="B16" s="98" t="s">
        <v>55</v>
      </c>
      <c r="C16" s="22">
        <v>1970</v>
      </c>
      <c r="D16" s="48"/>
      <c r="E16" s="47" t="s">
        <v>48</v>
      </c>
      <c r="F16" s="19">
        <v>2</v>
      </c>
      <c r="G16" s="20">
        <v>2</v>
      </c>
      <c r="H16" s="30">
        <v>748</v>
      </c>
      <c r="I16" s="23">
        <v>482</v>
      </c>
      <c r="J16" s="18">
        <v>172.1</v>
      </c>
      <c r="K16" s="22">
        <v>50</v>
      </c>
      <c r="L16" s="23">
        <v>816588.15</v>
      </c>
      <c r="M16" s="12">
        <v>0</v>
      </c>
      <c r="N16" s="12">
        <v>0</v>
      </c>
      <c r="O16" s="12">
        <v>0</v>
      </c>
      <c r="P16" s="15">
        <f t="shared" si="0"/>
        <v>816588.15</v>
      </c>
      <c r="Q16" s="99"/>
      <c r="R16" s="99"/>
      <c r="S16" s="5" t="s">
        <v>52</v>
      </c>
      <c r="T16" s="47" t="s">
        <v>49</v>
      </c>
    </row>
    <row r="17" spans="1:20">
      <c r="A17" s="20">
        <f>A16+1</f>
        <v>3</v>
      </c>
      <c r="B17" s="98" t="s">
        <v>56</v>
      </c>
      <c r="C17" s="22">
        <v>1974</v>
      </c>
      <c r="D17" s="48"/>
      <c r="E17" s="47" t="s">
        <v>48</v>
      </c>
      <c r="F17" s="19">
        <v>2</v>
      </c>
      <c r="G17" s="20">
        <v>2</v>
      </c>
      <c r="H17" s="30">
        <v>713.6</v>
      </c>
      <c r="I17" s="23">
        <v>469</v>
      </c>
      <c r="J17" s="16">
        <v>417.4</v>
      </c>
      <c r="K17" s="22">
        <v>42</v>
      </c>
      <c r="L17" s="23">
        <v>816588.15</v>
      </c>
      <c r="M17" s="12">
        <v>0</v>
      </c>
      <c r="N17" s="12">
        <v>0</v>
      </c>
      <c r="O17" s="12">
        <v>0</v>
      </c>
      <c r="P17" s="15">
        <f t="shared" si="0"/>
        <v>816588.15</v>
      </c>
      <c r="Q17" s="99"/>
      <c r="R17" s="99"/>
      <c r="S17" s="5" t="s">
        <v>52</v>
      </c>
      <c r="T17" s="47" t="s">
        <v>49</v>
      </c>
    </row>
    <row r="18" spans="1:20">
      <c r="A18" s="20">
        <f>A17+1</f>
        <v>4</v>
      </c>
      <c r="B18" s="98" t="s">
        <v>58</v>
      </c>
      <c r="C18" s="29">
        <v>1989</v>
      </c>
      <c r="D18" s="41"/>
      <c r="E18" s="41" t="s">
        <v>51</v>
      </c>
      <c r="F18" s="6">
        <v>3</v>
      </c>
      <c r="G18" s="6">
        <v>2</v>
      </c>
      <c r="H18" s="17">
        <v>1499</v>
      </c>
      <c r="I18" s="23">
        <v>793</v>
      </c>
      <c r="J18" s="46">
        <v>609.1</v>
      </c>
      <c r="K18" s="22">
        <v>75</v>
      </c>
      <c r="L18" s="15">
        <v>3971690.1</v>
      </c>
      <c r="M18" s="12">
        <v>0</v>
      </c>
      <c r="N18" s="12">
        <v>0</v>
      </c>
      <c r="O18" s="12">
        <v>0</v>
      </c>
      <c r="P18" s="15">
        <f t="shared" si="0"/>
        <v>3971690.1</v>
      </c>
      <c r="Q18" s="99"/>
      <c r="R18" s="99"/>
      <c r="S18" s="5" t="s">
        <v>52</v>
      </c>
      <c r="T18" s="47" t="s">
        <v>49</v>
      </c>
    </row>
    <row r="19" spans="1:20">
      <c r="A19" s="77" t="s">
        <v>57</v>
      </c>
      <c r="B19" s="78"/>
      <c r="C19" s="22" t="s">
        <v>61</v>
      </c>
      <c r="D19" s="48" t="s">
        <v>61</v>
      </c>
      <c r="E19" s="48" t="s">
        <v>61</v>
      </c>
      <c r="F19" s="19" t="s">
        <v>61</v>
      </c>
      <c r="G19" s="19" t="s">
        <v>61</v>
      </c>
      <c r="H19" s="23">
        <f t="shared" ref="H19:P19" si="1">SUM(H15:H18)</f>
        <v>3734.23</v>
      </c>
      <c r="I19" s="23">
        <f t="shared" si="1"/>
        <v>2286.6</v>
      </c>
      <c r="J19" s="23">
        <f t="shared" si="1"/>
        <v>1514.35</v>
      </c>
      <c r="K19" s="22">
        <f t="shared" si="1"/>
        <v>218</v>
      </c>
      <c r="L19" s="15">
        <f t="shared" si="1"/>
        <v>6757667.7000000002</v>
      </c>
      <c r="M19" s="23">
        <f t="shared" si="1"/>
        <v>0</v>
      </c>
      <c r="N19" s="23">
        <f t="shared" si="1"/>
        <v>0</v>
      </c>
      <c r="O19" s="23">
        <f t="shared" si="1"/>
        <v>0</v>
      </c>
      <c r="P19" s="15">
        <f t="shared" si="1"/>
        <v>6757667.7000000002</v>
      </c>
      <c r="Q19" s="99"/>
      <c r="R19" s="99"/>
      <c r="S19" s="48" t="s">
        <v>61</v>
      </c>
      <c r="T19" s="48" t="s">
        <v>61</v>
      </c>
    </row>
  </sheetData>
  <mergeCells count="24">
    <mergeCell ref="A19:B19"/>
    <mergeCell ref="A14:E14"/>
    <mergeCell ref="F14:T14"/>
    <mergeCell ref="K9:K11"/>
    <mergeCell ref="L9:P9"/>
    <mergeCell ref="Q9:Q11"/>
    <mergeCell ref="R9:R11"/>
    <mergeCell ref="S9:S12"/>
    <mergeCell ref="T9:T12"/>
    <mergeCell ref="A6:S6"/>
    <mergeCell ref="D7:Q7"/>
    <mergeCell ref="A9:A12"/>
    <mergeCell ref="B9:B12"/>
    <mergeCell ref="C9:D9"/>
    <mergeCell ref="E9:E12"/>
    <mergeCell ref="F9:F12"/>
    <mergeCell ref="G9:G12"/>
    <mergeCell ref="H9:H11"/>
    <mergeCell ref="I9:J9"/>
    <mergeCell ref="C10:C12"/>
    <mergeCell ref="D10:D12"/>
    <mergeCell ref="I10:I11"/>
    <mergeCell ref="J10:J11"/>
    <mergeCell ref="L10:L11"/>
  </mergeCells>
  <pageMargins left="0.24" right="0.17" top="0.45" bottom="0.25" header="0.3" footer="0.17"/>
  <pageSetup paperSize="9" scale="56" fitToHeight="0" orientation="landscape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view="pageBreakPreview" topLeftCell="E1" zoomScale="90" zoomScaleNormal="90" zoomScaleSheetLayoutView="90" workbookViewId="0">
      <selection activeCell="M13" sqref="M13"/>
    </sheetView>
  </sheetViews>
  <sheetFormatPr defaultRowHeight="12.75"/>
  <cols>
    <col min="1" max="1" width="5.28515625" style="27" customWidth="1"/>
    <col min="2" max="2" width="50" style="27" customWidth="1"/>
    <col min="3" max="3" width="19.28515625" style="28" customWidth="1"/>
    <col min="4" max="4" width="15.85546875" style="28" customWidth="1"/>
    <col min="5" max="5" width="16.42578125" style="28" customWidth="1"/>
    <col min="6" max="6" width="15.140625" style="28" customWidth="1"/>
    <col min="7" max="9" width="14.28515625" style="28" customWidth="1"/>
    <col min="10" max="10" width="10" style="28" customWidth="1"/>
    <col min="11" max="11" width="16.7109375" style="28" customWidth="1"/>
    <col min="12" max="12" width="11.7109375" style="28" bestFit="1" customWidth="1"/>
    <col min="13" max="13" width="13.42578125" style="28" customWidth="1"/>
    <col min="14" max="14" width="12.28515625" style="28" customWidth="1"/>
    <col min="15" max="15" width="15.5703125" style="28" bestFit="1" customWidth="1"/>
    <col min="16" max="16" width="11.7109375" style="28" bestFit="1" customWidth="1"/>
    <col min="17" max="17" width="16.85546875" style="28" bestFit="1" customWidth="1"/>
    <col min="18" max="18" width="10" style="28" customWidth="1"/>
    <col min="19" max="19" width="14.28515625" style="28" customWidth="1"/>
    <col min="20" max="20" width="12.140625" style="28" customWidth="1"/>
    <col min="21" max="21" width="15.28515625" style="28" bestFit="1" customWidth="1"/>
    <col min="22" max="24" width="15.7109375" style="28" customWidth="1"/>
    <col min="25" max="25" width="27.42578125" style="26" customWidth="1"/>
    <col min="26" max="26" width="15.28515625" style="27" customWidth="1"/>
    <col min="27" max="27" width="15.42578125" style="27" customWidth="1"/>
    <col min="28" max="28" width="18.7109375" style="27" customWidth="1"/>
    <col min="29" max="16384" width="9.140625" style="27"/>
  </cols>
  <sheetData>
    <row r="1" spans="1:27" s="24" customFormat="1">
      <c r="A1" s="79" t="s">
        <v>62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7" s="24" customFormat="1" ht="15">
      <c r="A2" s="8"/>
      <c r="B2" s="53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2"/>
      <c r="O2" s="33"/>
      <c r="P2" s="33"/>
      <c r="Q2" s="33"/>
      <c r="R2" s="32"/>
      <c r="S2" s="32"/>
      <c r="T2" s="33"/>
      <c r="U2" s="33"/>
      <c r="V2" s="33"/>
      <c r="W2" s="33"/>
      <c r="X2" s="33"/>
      <c r="Y2" s="34"/>
    </row>
    <row r="3" spans="1:27" s="24" customFormat="1" ht="38.25">
      <c r="A3" s="54" t="s">
        <v>0</v>
      </c>
      <c r="B3" s="35" t="s">
        <v>1</v>
      </c>
      <c r="C3" s="36" t="s">
        <v>2</v>
      </c>
      <c r="D3" s="37" t="s">
        <v>21</v>
      </c>
      <c r="E3" s="38"/>
      <c r="F3" s="38"/>
      <c r="G3" s="38"/>
      <c r="H3" s="38"/>
      <c r="I3" s="38"/>
      <c r="J3" s="38"/>
      <c r="K3" s="38"/>
      <c r="L3" s="38"/>
      <c r="M3" s="38"/>
      <c r="N3" s="55"/>
      <c r="O3" s="38"/>
      <c r="P3" s="38"/>
      <c r="Q3" s="38"/>
      <c r="R3" s="55"/>
      <c r="S3" s="55"/>
      <c r="T3" s="38"/>
      <c r="U3" s="38"/>
      <c r="V3" s="38"/>
      <c r="W3" s="38"/>
      <c r="X3" s="38"/>
      <c r="Y3" s="55"/>
    </row>
    <row r="4" spans="1:27" s="24" customFormat="1" ht="15">
      <c r="A4" s="56"/>
      <c r="B4" s="39"/>
      <c r="C4" s="40"/>
      <c r="D4" s="80" t="s">
        <v>22</v>
      </c>
      <c r="E4" s="81"/>
      <c r="F4" s="81"/>
      <c r="G4" s="81"/>
      <c r="H4" s="81"/>
      <c r="I4" s="82"/>
      <c r="J4" s="80" t="s">
        <v>53</v>
      </c>
      <c r="K4" s="81"/>
      <c r="L4" s="82"/>
      <c r="M4" s="83" t="s">
        <v>16</v>
      </c>
      <c r="N4" s="84"/>
      <c r="O4" s="83" t="s">
        <v>17</v>
      </c>
      <c r="P4" s="84"/>
      <c r="Q4" s="83" t="s">
        <v>18</v>
      </c>
      <c r="R4" s="84"/>
      <c r="S4" s="57"/>
      <c r="T4" s="83" t="s">
        <v>19</v>
      </c>
      <c r="U4" s="84"/>
      <c r="V4" s="83" t="s">
        <v>20</v>
      </c>
      <c r="W4" s="84"/>
      <c r="X4" s="89" t="s">
        <v>3</v>
      </c>
      <c r="Y4" s="95" t="s">
        <v>59</v>
      </c>
    </row>
    <row r="5" spans="1:27" s="24" customFormat="1" ht="15">
      <c r="A5" s="56"/>
      <c r="B5" s="39"/>
      <c r="C5" s="40"/>
      <c r="D5" s="89" t="s">
        <v>4</v>
      </c>
      <c r="E5" s="89" t="s">
        <v>5</v>
      </c>
      <c r="F5" s="89" t="s">
        <v>6</v>
      </c>
      <c r="G5" s="89" t="s">
        <v>7</v>
      </c>
      <c r="H5" s="89" t="s">
        <v>8</v>
      </c>
      <c r="I5" s="89" t="s">
        <v>9</v>
      </c>
      <c r="J5" s="44"/>
      <c r="K5" s="92" t="s">
        <v>15</v>
      </c>
      <c r="L5" s="92" t="s">
        <v>60</v>
      </c>
      <c r="M5" s="85"/>
      <c r="N5" s="86"/>
      <c r="O5" s="85"/>
      <c r="P5" s="86"/>
      <c r="Q5" s="85"/>
      <c r="R5" s="86"/>
      <c r="S5" s="58"/>
      <c r="T5" s="85"/>
      <c r="U5" s="86"/>
      <c r="V5" s="85"/>
      <c r="W5" s="86"/>
      <c r="X5" s="90"/>
      <c r="Y5" s="96"/>
    </row>
    <row r="6" spans="1:27" s="24" customFormat="1" ht="15">
      <c r="A6" s="56"/>
      <c r="B6" s="39"/>
      <c r="C6" s="40"/>
      <c r="D6" s="90"/>
      <c r="E6" s="90"/>
      <c r="F6" s="90"/>
      <c r="G6" s="90"/>
      <c r="H6" s="90"/>
      <c r="I6" s="90"/>
      <c r="J6" s="44"/>
      <c r="K6" s="93"/>
      <c r="L6" s="93"/>
      <c r="M6" s="85"/>
      <c r="N6" s="86"/>
      <c r="O6" s="85"/>
      <c r="P6" s="86"/>
      <c r="Q6" s="85"/>
      <c r="R6" s="86"/>
      <c r="S6" s="58" t="s">
        <v>63</v>
      </c>
      <c r="T6" s="85"/>
      <c r="U6" s="86"/>
      <c r="V6" s="85"/>
      <c r="W6" s="86"/>
      <c r="X6" s="90"/>
      <c r="Y6" s="96"/>
    </row>
    <row r="7" spans="1:27" s="24" customFormat="1" ht="15">
      <c r="A7" s="59"/>
      <c r="B7" s="42"/>
      <c r="C7" s="43"/>
      <c r="D7" s="91"/>
      <c r="E7" s="91"/>
      <c r="F7" s="91"/>
      <c r="G7" s="91"/>
      <c r="H7" s="91"/>
      <c r="I7" s="91"/>
      <c r="J7" s="44"/>
      <c r="K7" s="94"/>
      <c r="L7" s="94"/>
      <c r="M7" s="87"/>
      <c r="N7" s="88"/>
      <c r="O7" s="87"/>
      <c r="P7" s="88"/>
      <c r="Q7" s="87"/>
      <c r="R7" s="88"/>
      <c r="S7" s="60"/>
      <c r="T7" s="87"/>
      <c r="U7" s="88"/>
      <c r="V7" s="87"/>
      <c r="W7" s="88"/>
      <c r="X7" s="91"/>
      <c r="Y7" s="97"/>
    </row>
    <row r="8" spans="1:27" s="24" customFormat="1" ht="15">
      <c r="A8" s="61"/>
      <c r="B8" s="45"/>
      <c r="C8" s="12" t="s">
        <v>10</v>
      </c>
      <c r="D8" s="41" t="s">
        <v>10</v>
      </c>
      <c r="E8" s="41" t="s">
        <v>10</v>
      </c>
      <c r="F8" s="41" t="s">
        <v>10</v>
      </c>
      <c r="G8" s="41" t="s">
        <v>10</v>
      </c>
      <c r="H8" s="41" t="s">
        <v>10</v>
      </c>
      <c r="I8" s="41" t="s">
        <v>10</v>
      </c>
      <c r="J8" s="41" t="s">
        <v>11</v>
      </c>
      <c r="K8" s="41" t="s">
        <v>10</v>
      </c>
      <c r="L8" s="41" t="s">
        <v>10</v>
      </c>
      <c r="M8" s="41" t="s">
        <v>12</v>
      </c>
      <c r="N8" s="12" t="s">
        <v>10</v>
      </c>
      <c r="O8" s="41" t="s">
        <v>12</v>
      </c>
      <c r="P8" s="41" t="s">
        <v>10</v>
      </c>
      <c r="Q8" s="41" t="s">
        <v>12</v>
      </c>
      <c r="R8" s="12" t="s">
        <v>10</v>
      </c>
      <c r="S8" s="12"/>
      <c r="T8" s="41" t="s">
        <v>13</v>
      </c>
      <c r="U8" s="41" t="s">
        <v>10</v>
      </c>
      <c r="V8" s="41" t="s">
        <v>12</v>
      </c>
      <c r="W8" s="41" t="s">
        <v>10</v>
      </c>
      <c r="X8" s="41" t="s">
        <v>10</v>
      </c>
      <c r="Y8" s="12"/>
    </row>
    <row r="9" spans="1:27" s="24" customFormat="1" ht="15">
      <c r="A9" s="62">
        <v>1</v>
      </c>
      <c r="B9" s="63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  <c r="N9" s="22">
        <v>14</v>
      </c>
      <c r="O9" s="22">
        <v>15</v>
      </c>
      <c r="P9" s="22">
        <v>16</v>
      </c>
      <c r="Q9" s="22">
        <v>17</v>
      </c>
      <c r="R9" s="22">
        <v>18</v>
      </c>
      <c r="S9" s="22">
        <v>19</v>
      </c>
      <c r="T9" s="22">
        <v>20</v>
      </c>
      <c r="U9" s="22">
        <v>21</v>
      </c>
      <c r="V9" s="22">
        <v>22</v>
      </c>
      <c r="W9" s="22">
        <v>23</v>
      </c>
      <c r="X9" s="22">
        <v>24</v>
      </c>
      <c r="Y9" s="29">
        <v>25</v>
      </c>
    </row>
    <row r="10" spans="1:27" s="24" customFormat="1" ht="15">
      <c r="A10" s="49">
        <f>A7+1</f>
        <v>1</v>
      </c>
      <c r="B10" s="31" t="s">
        <v>54</v>
      </c>
      <c r="C10" s="15">
        <f t="shared" ref="C10:C13" si="0">D10+L10+N10+P10+R10+U10+W10+X10+Y10+K10</f>
        <v>1152801.3</v>
      </c>
      <c r="D10" s="41">
        <f t="shared" ref="D10:D13" si="1">E10+F10+G10+H10+I10</f>
        <v>1152801.3</v>
      </c>
      <c r="E10" s="23">
        <v>1152801.3</v>
      </c>
      <c r="F10" s="23"/>
      <c r="G10" s="23"/>
      <c r="H10" s="23"/>
      <c r="I10" s="23"/>
      <c r="J10" s="23"/>
      <c r="K10" s="23"/>
      <c r="L10" s="23"/>
      <c r="M10" s="23"/>
      <c r="N10" s="15"/>
      <c r="O10" s="23"/>
      <c r="P10" s="23"/>
      <c r="Q10" s="23"/>
      <c r="R10" s="15"/>
      <c r="S10" s="15"/>
      <c r="T10" s="23"/>
      <c r="U10" s="23"/>
      <c r="V10" s="23"/>
      <c r="W10" s="23"/>
      <c r="X10" s="23"/>
      <c r="Y10" s="15"/>
      <c r="Z10" s="64"/>
      <c r="AA10" s="4"/>
    </row>
    <row r="11" spans="1:27" s="24" customFormat="1" ht="15">
      <c r="A11" s="50">
        <f>A10+1</f>
        <v>2</v>
      </c>
      <c r="B11" s="31" t="s">
        <v>55</v>
      </c>
      <c r="C11" s="15">
        <f t="shared" si="0"/>
        <v>816588.15</v>
      </c>
      <c r="D11" s="41">
        <f t="shared" si="1"/>
        <v>816588.15</v>
      </c>
      <c r="E11" s="23">
        <v>816588.15</v>
      </c>
      <c r="F11" s="23"/>
      <c r="G11" s="23"/>
      <c r="H11" s="23"/>
      <c r="I11" s="23"/>
      <c r="J11" s="23"/>
      <c r="K11" s="23"/>
      <c r="L11" s="23"/>
      <c r="M11" s="23"/>
      <c r="N11" s="15"/>
      <c r="O11" s="23"/>
      <c r="P11" s="23"/>
      <c r="Q11" s="23"/>
      <c r="R11" s="15"/>
      <c r="S11" s="15"/>
      <c r="T11" s="23"/>
      <c r="U11" s="23"/>
      <c r="V11" s="23"/>
      <c r="W11" s="23"/>
      <c r="X11" s="23"/>
      <c r="Y11" s="15"/>
      <c r="Z11" s="64"/>
      <c r="AA11" s="4"/>
    </row>
    <row r="12" spans="1:27" s="24" customFormat="1" ht="15">
      <c r="A12" s="50">
        <f>A11+1</f>
        <v>3</v>
      </c>
      <c r="B12" s="31" t="s">
        <v>56</v>
      </c>
      <c r="C12" s="15">
        <f t="shared" si="0"/>
        <v>816588.15</v>
      </c>
      <c r="D12" s="41">
        <f t="shared" si="1"/>
        <v>816588.15</v>
      </c>
      <c r="E12" s="23">
        <v>816588.15</v>
      </c>
      <c r="F12" s="23"/>
      <c r="G12" s="23"/>
      <c r="H12" s="23"/>
      <c r="I12" s="23"/>
      <c r="J12" s="23"/>
      <c r="K12" s="23"/>
      <c r="L12" s="23"/>
      <c r="M12" s="23"/>
      <c r="N12" s="15"/>
      <c r="O12" s="23"/>
      <c r="P12" s="23"/>
      <c r="Q12" s="23"/>
      <c r="R12" s="15"/>
      <c r="S12" s="15"/>
      <c r="T12" s="23"/>
      <c r="U12" s="23"/>
      <c r="V12" s="23"/>
      <c r="W12" s="23"/>
      <c r="X12" s="23"/>
      <c r="Y12" s="15"/>
      <c r="Z12" s="64"/>
      <c r="AA12" s="4"/>
    </row>
    <row r="13" spans="1:27" s="24" customFormat="1" ht="15">
      <c r="A13" s="50">
        <f>A12+1</f>
        <v>4</v>
      </c>
      <c r="B13" s="31" t="s">
        <v>58</v>
      </c>
      <c r="C13" s="15">
        <f t="shared" si="0"/>
        <v>3971690.1</v>
      </c>
      <c r="D13" s="41">
        <f t="shared" si="1"/>
        <v>0</v>
      </c>
      <c r="E13" s="23"/>
      <c r="F13" s="23"/>
      <c r="G13" s="23"/>
      <c r="H13" s="23"/>
      <c r="I13" s="23"/>
      <c r="J13" s="23"/>
      <c r="K13" s="23"/>
      <c r="L13" s="23"/>
      <c r="M13" s="23">
        <v>678</v>
      </c>
      <c r="N13" s="15">
        <v>3971690.1</v>
      </c>
      <c r="O13" s="23"/>
      <c r="P13" s="23"/>
      <c r="Q13" s="23"/>
      <c r="R13" s="15"/>
      <c r="S13" s="15"/>
      <c r="T13" s="23"/>
      <c r="U13" s="23"/>
      <c r="V13" s="23"/>
      <c r="W13" s="23"/>
      <c r="X13" s="23"/>
      <c r="Y13" s="15"/>
      <c r="Z13" s="64"/>
      <c r="AA13" s="4"/>
    </row>
    <row r="14" spans="1:27" s="24" customFormat="1">
      <c r="A14" s="51" t="s">
        <v>57</v>
      </c>
      <c r="B14" s="52"/>
      <c r="C14" s="15">
        <f>SUM(C10:C13)</f>
        <v>6757667.7000000002</v>
      </c>
      <c r="D14" s="15">
        <f t="shared" ref="D14:Y14" si="2">SUM(D10:D13)</f>
        <v>2785977.6</v>
      </c>
      <c r="E14" s="15">
        <f t="shared" si="2"/>
        <v>2785977.6</v>
      </c>
      <c r="F14" s="15">
        <f t="shared" si="2"/>
        <v>0</v>
      </c>
      <c r="G14" s="15">
        <f t="shared" si="2"/>
        <v>0</v>
      </c>
      <c r="H14" s="15">
        <f t="shared" si="2"/>
        <v>0</v>
      </c>
      <c r="I14" s="15">
        <f t="shared" si="2"/>
        <v>0</v>
      </c>
      <c r="J14" s="15">
        <f t="shared" si="2"/>
        <v>0</v>
      </c>
      <c r="K14" s="15">
        <f t="shared" si="2"/>
        <v>0</v>
      </c>
      <c r="L14" s="15">
        <f t="shared" si="2"/>
        <v>0</v>
      </c>
      <c r="M14" s="15">
        <f t="shared" si="2"/>
        <v>678</v>
      </c>
      <c r="N14" s="15">
        <f t="shared" si="2"/>
        <v>3971690.1</v>
      </c>
      <c r="O14" s="15">
        <f t="shared" si="2"/>
        <v>0</v>
      </c>
      <c r="P14" s="15">
        <f t="shared" si="2"/>
        <v>0</v>
      </c>
      <c r="Q14" s="15">
        <f t="shared" si="2"/>
        <v>0</v>
      </c>
      <c r="R14" s="15">
        <f t="shared" si="2"/>
        <v>0</v>
      </c>
      <c r="S14" s="15">
        <f t="shared" si="2"/>
        <v>0</v>
      </c>
      <c r="T14" s="15">
        <f t="shared" si="2"/>
        <v>0</v>
      </c>
      <c r="U14" s="15">
        <f t="shared" si="2"/>
        <v>0</v>
      </c>
      <c r="V14" s="15">
        <f t="shared" si="2"/>
        <v>0</v>
      </c>
      <c r="W14" s="15">
        <f t="shared" si="2"/>
        <v>0</v>
      </c>
      <c r="X14" s="15">
        <f t="shared" si="2"/>
        <v>0</v>
      </c>
      <c r="Y14" s="15">
        <f t="shared" si="2"/>
        <v>0</v>
      </c>
    </row>
    <row r="15" spans="1:27" s="24" customFormat="1"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6"/>
    </row>
    <row r="16" spans="1:27" s="24" customFormat="1"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6"/>
    </row>
    <row r="17" spans="3:29" s="24" customFormat="1"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</row>
    <row r="18" spans="3:29" s="24" customFormat="1"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6"/>
    </row>
    <row r="19" spans="3:29" s="24" customFormat="1"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6"/>
    </row>
    <row r="20" spans="3:29" s="24" customFormat="1"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6"/>
    </row>
    <row r="21" spans="3:29" s="24" customFormat="1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6"/>
    </row>
    <row r="22" spans="3:29" s="24" customFormat="1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6"/>
    </row>
    <row r="23" spans="3:29" s="24" customFormat="1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6"/>
    </row>
    <row r="24" spans="3:29" s="24" customFormat="1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6"/>
    </row>
    <row r="25" spans="3:29" s="24" customForma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6"/>
    </row>
    <row r="26" spans="3:29" s="24" customFormat="1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6"/>
    </row>
    <row r="27" spans="3:29" s="24" customFormat="1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6"/>
      <c r="Z27" s="27"/>
      <c r="AA27" s="27"/>
      <c r="AB27" s="27"/>
      <c r="AC27" s="27"/>
    </row>
    <row r="28" spans="3:29" s="24" customFormat="1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6"/>
      <c r="Z28" s="27"/>
      <c r="AA28" s="27"/>
      <c r="AB28" s="27"/>
      <c r="AC28" s="27"/>
    </row>
    <row r="29" spans="3:29" s="24" customFormat="1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6"/>
      <c r="Z29" s="27"/>
      <c r="AA29" s="27"/>
      <c r="AB29" s="27"/>
      <c r="AC29" s="27"/>
    </row>
    <row r="30" spans="3:29" s="24" customFormat="1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6"/>
      <c r="Z30" s="27"/>
      <c r="AA30" s="27"/>
      <c r="AB30" s="27"/>
      <c r="AC30" s="27"/>
    </row>
    <row r="31" spans="3:29" s="24" customFormat="1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6"/>
      <c r="Z31" s="27"/>
      <c r="AA31" s="27"/>
      <c r="AB31" s="27"/>
      <c r="AC31" s="27"/>
    </row>
    <row r="32" spans="3:29" s="24" customFormat="1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6"/>
      <c r="Z32" s="27"/>
      <c r="AA32" s="27"/>
      <c r="AB32" s="27"/>
      <c r="AC32" s="27"/>
    </row>
  </sheetData>
  <mergeCells count="18">
    <mergeCell ref="H5:H7"/>
    <mergeCell ref="I5:I7"/>
    <mergeCell ref="A1:Y1"/>
    <mergeCell ref="D4:I4"/>
    <mergeCell ref="J4:L4"/>
    <mergeCell ref="M4:N7"/>
    <mergeCell ref="O4:P7"/>
    <mergeCell ref="Q4:R7"/>
    <mergeCell ref="E5:E7"/>
    <mergeCell ref="K5:K7"/>
    <mergeCell ref="L5:L7"/>
    <mergeCell ref="D5:D7"/>
    <mergeCell ref="Y4:Y7"/>
    <mergeCell ref="T4:U7"/>
    <mergeCell ref="V4:W7"/>
    <mergeCell ref="X4:X7"/>
    <mergeCell ref="F5:F7"/>
    <mergeCell ref="G5:G7"/>
  </mergeCells>
  <printOptions horizontalCentered="1"/>
  <pageMargins left="0.15748031496062992" right="0.15748031496062992" top="0.35433070866141736" bottom="0.23622047244094491" header="0.15748031496062992" footer="0.15748031496062992"/>
  <pageSetup paperSize="9" scale="35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характеристика мкд</vt:lpstr>
      <vt:lpstr>виды работ </vt:lpstr>
      <vt:lpstr>'виды работ '!Область_печати</vt:lpstr>
      <vt:lpstr>'характеристика мкд'!Область_печати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2019-01-10T10:24:08Z</dcterms:modified>
</cp:coreProperties>
</file>